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Orga\L\L-W\Alle\DL-N\Kaufm. BiN\Preisblätter\2026\"/>
    </mc:Choice>
  </mc:AlternateContent>
  <xr:revisionPtr revIDLastSave="0" documentId="13_ncr:1_{7C2B953B-05C2-40E8-BDB4-3071760FCB59}" xr6:coauthVersionLast="47" xr6:coauthVersionMax="47" xr10:uidLastSave="{00000000-0000-0000-0000-000000000000}"/>
  <bookViews>
    <workbookView xWindow="7455" yWindow="585" windowWidth="38610" windowHeight="15885" xr2:uid="{00000000-000D-0000-FFFF-FFFF00000000}"/>
  </bookViews>
  <sheets>
    <sheet name="PB_Abrechnung MSB an LF" sheetId="1" r:id="rId1"/>
    <sheet name="PB_Abrechnung MSB an NB" sheetId="2" r:id="rId2"/>
  </sheets>
  <definedNames>
    <definedName name="_Toc138245881" localSheetId="0">'PB_Abrechnung MSB an LF'!#REF!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2" i="2"/>
  <c r="G22" i="2"/>
  <c r="E22" i="2"/>
  <c r="G30" i="1"/>
  <c r="E30" i="1"/>
  <c r="G21" i="2"/>
  <c r="E21" i="2" s="1"/>
  <c r="G29" i="1"/>
  <c r="E29" i="1" s="1"/>
  <c r="G20" i="2"/>
  <c r="E20" i="2" s="1"/>
  <c r="G19" i="2"/>
  <c r="E19" i="2" s="1"/>
  <c r="G18" i="2"/>
  <c r="E18" i="2" s="1"/>
  <c r="G17" i="2"/>
  <c r="E17" i="2" s="1"/>
  <c r="G16" i="2"/>
  <c r="E16" i="2" s="1"/>
  <c r="G15" i="2"/>
  <c r="E15" i="2" s="1"/>
  <c r="G14" i="2"/>
  <c r="E14" i="2" s="1"/>
  <c r="G13" i="2"/>
  <c r="E13" i="2" s="1"/>
  <c r="G12" i="2"/>
  <c r="E12" i="2" s="1"/>
  <c r="G11" i="2"/>
  <c r="E11" i="2" s="1"/>
  <c r="G28" i="1"/>
  <c r="E28" i="1" s="1"/>
  <c r="G26" i="1"/>
  <c r="E26" i="1" s="1"/>
  <c r="G25" i="1"/>
  <c r="E25" i="1" s="1"/>
  <c r="G24" i="1"/>
  <c r="E24" i="1" s="1"/>
  <c r="G21" i="1"/>
  <c r="E21" i="1" s="1"/>
  <c r="G20" i="1"/>
  <c r="E20" i="1" s="1"/>
  <c r="G18" i="1"/>
  <c r="E18" i="1" s="1"/>
  <c r="G17" i="1"/>
  <c r="E17" i="1" s="1"/>
  <c r="G16" i="1"/>
  <c r="E16" i="1" s="1"/>
  <c r="G15" i="1"/>
  <c r="E15" i="1" s="1"/>
  <c r="G14" i="1"/>
  <c r="E14" i="1" s="1"/>
  <c r="G13" i="1"/>
  <c r="E13" i="1" s="1"/>
  <c r="G12" i="1"/>
  <c r="E12" i="1" s="1"/>
  <c r="G11" i="1"/>
  <c r="E11" i="1" s="1"/>
</calcChain>
</file>

<file path=xl/sharedStrings.xml><?xml version="1.0" encoding="utf-8"?>
<sst xmlns="http://schemas.openxmlformats.org/spreadsheetml/2006/main" count="190" uniqueCount="77">
  <si>
    <t>gültig ab:</t>
  </si>
  <si>
    <t>Artikel-ID</t>
  </si>
  <si>
    <t>elektronisches Preisblatt 
Bezeichnung</t>
  </si>
  <si>
    <t>PRICAT</t>
  </si>
  <si>
    <t>Preisblatt nach § 34 MsbG</t>
  </si>
  <si>
    <t>Einheit</t>
  </si>
  <si>
    <t>netto</t>
  </si>
  <si>
    <t>brutto</t>
  </si>
  <si>
    <t>MSB</t>
  </si>
  <si>
    <t>€/Tag</t>
  </si>
  <si>
    <t>3.5</t>
  </si>
  <si>
    <t>Abrechnung Messstellenbetrieb für die Sparte Strom</t>
  </si>
  <si>
    <t>3.5.1</t>
  </si>
  <si>
    <t>Abrechnung Messstellenbetrieb vom MSB an LF</t>
  </si>
  <si>
    <t>4-02-0-001</t>
  </si>
  <si>
    <t>€/Jahr</t>
  </si>
  <si>
    <t>4-02-0-002</t>
  </si>
  <si>
    <t>4-02-0-003</t>
  </si>
  <si>
    <t>4-02-0-004</t>
  </si>
  <si>
    <t>4-02-0-005</t>
  </si>
  <si>
    <t>4-02-0-006</t>
  </si>
  <si>
    <t>4-02-0-007</t>
  </si>
  <si>
    <t>4-02-0-008</t>
  </si>
  <si>
    <t>4-02-0-009</t>
  </si>
  <si>
    <t>4-02-0-010</t>
  </si>
  <si>
    <t>4-02-0-011</t>
  </si>
  <si>
    <t>4-02-0-014</t>
  </si>
  <si>
    <t>4-02-0-015</t>
  </si>
  <si>
    <t>4-02-0-016</t>
  </si>
  <si>
    <t>4-02-0-017</t>
  </si>
  <si>
    <t>4-02-0-018</t>
  </si>
  <si>
    <t>4-02-0-019</t>
  </si>
  <si>
    <t>4-02-0-021</t>
  </si>
  <si>
    <t>4-02-0-022</t>
  </si>
  <si>
    <t>3.5.2</t>
  </si>
  <si>
    <t>Abrechnung Messstellenbetrieb vom MSB an NB</t>
  </si>
  <si>
    <t>4-03-0-001</t>
  </si>
  <si>
    <t>4-03-0-002</t>
  </si>
  <si>
    <t>4-03-0-003</t>
  </si>
  <si>
    <t>4-03-0-004</t>
  </si>
  <si>
    <t>4-03-0-005</t>
  </si>
  <si>
    <t>4-03-0-006</t>
  </si>
  <si>
    <t>4-03-0-007</t>
  </si>
  <si>
    <t>4-03-0-008</t>
  </si>
  <si>
    <t>4-03-0-009</t>
  </si>
  <si>
    <t xml:space="preserve">4-03-0-010 </t>
  </si>
  <si>
    <t xml:space="preserve">4-03-0-013 </t>
  </si>
  <si>
    <t>elektronischess Preisblatt MSB - Codeliste der Artikelnummern und Artikel-ID</t>
  </si>
  <si>
    <t>Entgelt für Messstellenbetrieb bei individuellem Angebot</t>
  </si>
  <si>
    <t>Schaltgerät/Tarifschaltung</t>
  </si>
  <si>
    <t>Messstellenbetrieb bei mME/iMS, Niederspannung, Wandlersatz für Messstellenbetrieb bei mME/iMS</t>
  </si>
  <si>
    <t>Messstellenbetrieb bei mME/iMS, Mittelspannung, Wandlersatz für Messstellenbetrieb bei mME/iMS</t>
  </si>
  <si>
    <t>Messstellenbetrieb bei mME/iMS, Hochspannung, Wandlersatz für Messstellenbetrieb bei mME/iMS</t>
  </si>
  <si>
    <t>Messstellenbetrieb bei mME/iMS, Höchstspannung, Wandlersatz für Messstellenbetrieb bei mME/iMS</t>
  </si>
  <si>
    <t>Preisangabe
netto</t>
  </si>
  <si>
    <t>4-02-0-023</t>
  </si>
  <si>
    <t>Jährliches Zusatzentgelt bei vorzeitiger Ausstattung von optionalen Einbaufällen</t>
  </si>
  <si>
    <t>Einbau und Betrieb einer Steuereinrichtung am Netzanschlusspunkt</t>
  </si>
  <si>
    <t xml:space="preserve">4-03-0-014 </t>
  </si>
  <si>
    <t>POG bei verbrauchender Marktlokation &gt; 100.000 kWh/a mit iMS</t>
  </si>
  <si>
    <t>POG bei verbrauchender Marktlokation ]20.000 kWh/a; 50.000 kWh/a] mit iMS</t>
  </si>
  <si>
    <t>POG bei verbrauchender Marktlokation ]10.000 kWh/a; 20.000 kWh/a] mit iMS</t>
  </si>
  <si>
    <t>POG bei verbrauchender Marktlokation mit einer steuerbaren Verbrauchseinrichtung mit denen eine Vereinbarung nach § 14a des Energiewirtschaftsgesetzes besteht mit iMS</t>
  </si>
  <si>
    <t>POG bei verbrauchender Marktlokation ]50.000 kWh/a; 100.000 kWh/a] mit iMS</t>
  </si>
  <si>
    <t>POG bei verbrauchender Marktlokation ]6.000 kWh/a; 10.000 kWh/a] mit iMS</t>
  </si>
  <si>
    <t>POG bei erzeugender Marktlokation mit installierter Leistung ]7 kW; 15 kW] mit iMS</t>
  </si>
  <si>
    <t>POG bei erzeugender Marktlokation mit installierter Leistung ]15 kW; 25 kW] mit iMS</t>
  </si>
  <si>
    <t>POG bei erzeugender Marktlokation mit installierter Leistung ]25 kW; 100 kW] mit iMS</t>
  </si>
  <si>
    <t>POG bei erzeugender Marktlokation mit installierter Leistung &gt; 100 kW mit iMS</t>
  </si>
  <si>
    <t>POG bei erzeugender Marktlokation mit installierter Leistung [0 kW; 7 kW] mit iMS</t>
  </si>
  <si>
    <t>POG bei verbrauchender Marktlokation mit einer steuerbaren Verbrauchseinrichtung mit denen eine Vereinbarung nach § 14a EnWG besteht mit iMS</t>
  </si>
  <si>
    <t>POG bei Marktlokation mit mME</t>
  </si>
  <si>
    <t>POG bei erzeugender Marktlokation mit einer installierten Leistung [0 kW; 7 kW] mit iMS</t>
  </si>
  <si>
    <t>4-02-0-024</t>
  </si>
  <si>
    <t>POG bei verbrauchender Marktlokation [0 kWh/a; 6.000 kWh/a] mit iMS</t>
  </si>
  <si>
    <t>4-03-0-015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</si>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</sst>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#,##0.000000"/>
    <numFmt numFmtId="166" formatCode="#,##0.0000000"/>
    <numFmt numFmtId="167" formatCode="0.0000000"/>
    <numFmt numFmtId="168" formatCode="0.0000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rgb="FFC20000"/>
      <name val="Arial"/>
      <family val="2"/>
    </font>
    <font>
      <sz val="24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2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F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164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2" fontId="5" fillId="0" borderId="0" xfId="0" applyNumberFormat="1" applyFont="1"/>
    <xf numFmtId="4" fontId="5" fillId="0" borderId="0" xfId="0" applyNumberFormat="1" applyFont="1"/>
    <xf numFmtId="14" fontId="0" fillId="0" borderId="0" xfId="0" applyNumberFormat="1"/>
    <xf numFmtId="3" fontId="6" fillId="0" borderId="0" xfId="0" applyNumberFormat="1" applyFont="1"/>
    <xf numFmtId="0" fontId="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3" fontId="6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4" fontId="0" fillId="5" borderId="0" xfId="0" applyNumberFormat="1" applyFill="1"/>
    <xf numFmtId="49" fontId="9" fillId="4" borderId="0" xfId="0" applyNumberFormat="1" applyFont="1" applyFill="1"/>
    <xf numFmtId="0" fontId="9" fillId="4" borderId="0" xfId="0" applyFont="1" applyFill="1"/>
    <xf numFmtId="166" fontId="0" fillId="5" borderId="0" xfId="0" applyNumberFormat="1" applyFill="1"/>
    <xf numFmtId="167" fontId="0" fillId="0" borderId="0" xfId="0" applyNumberFormat="1"/>
    <xf numFmtId="0" fontId="0" fillId="4" borderId="0" xfId="0" applyFill="1" applyAlignment="1">
      <alignment wrapText="1"/>
    </xf>
    <xf numFmtId="4" fontId="0" fillId="5" borderId="0" xfId="0" applyNumberFormat="1" applyFill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68" fontId="0" fillId="0" borderId="0" xfId="0" applyNumberFormat="1"/>
    <xf numFmtId="0" fontId="8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pane ySplit="6" topLeftCell="A7" activePane="bottomLeft" state="frozen"/>
      <selection activeCell="C1" sqref="C1"/>
      <selection pane="bottomLeft" activeCell="K8" sqref="K8"/>
    </sheetView>
  </sheetViews>
  <sheetFormatPr baseColWidth="10" defaultRowHeight="15" x14ac:dyDescent="0.25"/>
  <cols>
    <col min="1" max="1" width="8" customWidth="1"/>
    <col min="2" max="2" width="12.5703125" customWidth="1"/>
    <col min="3" max="3" width="168.42578125" customWidth="1"/>
    <col min="4" max="4" width="6.42578125" style="21" bestFit="1" customWidth="1"/>
    <col min="5" max="5" width="10.42578125" bestFit="1" customWidth="1"/>
    <col min="6" max="6" width="7.140625" style="21" customWidth="1"/>
    <col min="7" max="8" width="7.140625" customWidth="1"/>
    <col min="10" max="10" width="18.7109375" style="18" bestFit="1" customWidth="1"/>
    <col min="11" max="11" width="11.42578125" style="19"/>
    <col min="12" max="12" width="11.42578125" style="20"/>
  </cols>
  <sheetData>
    <row r="1" spans="1:12" s="2" customFormat="1" ht="30" x14ac:dyDescent="0.4">
      <c r="A1" s="1" t="s">
        <v>47</v>
      </c>
      <c r="D1" s="3"/>
      <c r="E1" s="3"/>
      <c r="F1" s="3"/>
      <c r="J1" s="4"/>
      <c r="K1" s="5"/>
      <c r="L1" s="6"/>
    </row>
    <row r="2" spans="1:12" s="8" customFormat="1" ht="14.25" x14ac:dyDescent="0.2">
      <c r="A2" s="7" t="s">
        <v>76</v>
      </c>
      <c r="B2" s="44">
        <v>2601</v>
      </c>
      <c r="D2" s="9"/>
      <c r="E2" s="9"/>
      <c r="F2" s="9"/>
      <c r="J2" s="10"/>
      <c r="K2" s="11"/>
      <c r="L2" s="12"/>
    </row>
    <row r="3" spans="1:12" x14ac:dyDescent="0.25">
      <c r="A3" t="s">
        <v>0</v>
      </c>
      <c r="B3" s="13">
        <v>46023</v>
      </c>
      <c r="C3" s="14"/>
      <c r="D3" s="15"/>
      <c r="E3" s="16"/>
      <c r="F3" s="17"/>
    </row>
    <row r="4" spans="1:12" x14ac:dyDescent="0.25">
      <c r="E4" s="22"/>
      <c r="F4" s="17"/>
      <c r="G4" s="22"/>
    </row>
    <row r="5" spans="1:12" s="17" customFormat="1" ht="15" customHeight="1" x14ac:dyDescent="0.25">
      <c r="A5" s="42"/>
      <c r="B5" s="42" t="s">
        <v>1</v>
      </c>
      <c r="C5" s="42" t="s">
        <v>2</v>
      </c>
      <c r="D5" s="23" t="s">
        <v>3</v>
      </c>
      <c r="E5" s="42" t="s">
        <v>54</v>
      </c>
      <c r="F5" s="43" t="s">
        <v>4</v>
      </c>
      <c r="G5" s="43"/>
      <c r="H5" s="43"/>
      <c r="J5" s="24"/>
      <c r="K5" s="25"/>
      <c r="L5" s="26"/>
    </row>
    <row r="6" spans="1:12" s="17" customFormat="1" ht="12.75" x14ac:dyDescent="0.25">
      <c r="A6" s="42"/>
      <c r="B6" s="42"/>
      <c r="C6" s="42"/>
      <c r="D6" s="23" t="s">
        <v>5</v>
      </c>
      <c r="E6" s="42"/>
      <c r="F6" s="27" t="s">
        <v>5</v>
      </c>
      <c r="G6" s="27" t="s">
        <v>6</v>
      </c>
      <c r="H6" s="27" t="s">
        <v>7</v>
      </c>
      <c r="J6" s="24"/>
      <c r="K6" s="25"/>
      <c r="L6" s="26"/>
    </row>
    <row r="7" spans="1:12" x14ac:dyDescent="0.25">
      <c r="A7" s="28"/>
      <c r="B7" s="28"/>
      <c r="C7" s="28"/>
      <c r="D7" s="29"/>
      <c r="E7" s="30"/>
      <c r="F7" s="31"/>
      <c r="G7" s="32"/>
      <c r="H7" s="32"/>
    </row>
    <row r="8" spans="1:12" x14ac:dyDescent="0.25">
      <c r="A8" s="33" t="s">
        <v>10</v>
      </c>
      <c r="B8" s="34" t="s">
        <v>11</v>
      </c>
      <c r="C8" s="34"/>
      <c r="D8" s="29"/>
      <c r="E8" s="30"/>
      <c r="F8" s="31"/>
      <c r="G8" s="32"/>
      <c r="H8" s="32"/>
    </row>
    <row r="9" spans="1:12" x14ac:dyDescent="0.25">
      <c r="A9" s="33" t="s">
        <v>12</v>
      </c>
      <c r="B9" s="34" t="s">
        <v>13</v>
      </c>
      <c r="C9" s="34"/>
      <c r="D9" s="29"/>
      <c r="E9" s="30"/>
      <c r="F9" s="31"/>
      <c r="G9" s="35"/>
      <c r="H9" s="35"/>
      <c r="K9" s="36"/>
      <c r="L9" s="36"/>
    </row>
    <row r="10" spans="1:12" x14ac:dyDescent="0.25">
      <c r="A10" s="28" t="s">
        <v>8</v>
      </c>
      <c r="B10" s="28" t="s">
        <v>14</v>
      </c>
      <c r="C10" s="28" t="s">
        <v>59</v>
      </c>
      <c r="D10" s="29"/>
      <c r="E10" s="30"/>
      <c r="F10" s="31"/>
      <c r="G10" s="32"/>
      <c r="H10" s="32"/>
    </row>
    <row r="11" spans="1:12" x14ac:dyDescent="0.25">
      <c r="A11" s="28" t="s">
        <v>8</v>
      </c>
      <c r="B11" s="28" t="s">
        <v>16</v>
      </c>
      <c r="C11" s="28" t="s">
        <v>63</v>
      </c>
      <c r="D11" s="29" t="s">
        <v>9</v>
      </c>
      <c r="E11" s="30">
        <f t="shared" ref="E11:E18" si="0">G11/365</f>
        <v>0.32232876712328767</v>
      </c>
      <c r="F11" s="31" t="s">
        <v>15</v>
      </c>
      <c r="G11" s="32">
        <f t="shared" ref="G11:G18" si="1">ROUND(H11/1.19,2)</f>
        <v>117.65</v>
      </c>
      <c r="H11" s="32">
        <v>140</v>
      </c>
      <c r="J11" s="41"/>
    </row>
    <row r="12" spans="1:12" x14ac:dyDescent="0.25">
      <c r="A12" s="28" t="s">
        <v>8</v>
      </c>
      <c r="B12" s="28" t="s">
        <v>17</v>
      </c>
      <c r="C12" s="28" t="s">
        <v>60</v>
      </c>
      <c r="D12" s="29" t="s">
        <v>9</v>
      </c>
      <c r="E12" s="30">
        <f t="shared" si="0"/>
        <v>0.25326027397260276</v>
      </c>
      <c r="F12" s="31" t="s">
        <v>15</v>
      </c>
      <c r="G12" s="32">
        <f t="shared" si="1"/>
        <v>92.44</v>
      </c>
      <c r="H12" s="32">
        <v>110</v>
      </c>
    </row>
    <row r="13" spans="1:12" x14ac:dyDescent="0.25">
      <c r="A13" s="28" t="s">
        <v>8</v>
      </c>
      <c r="B13" s="28" t="s">
        <v>18</v>
      </c>
      <c r="C13" s="28" t="s">
        <v>61</v>
      </c>
      <c r="D13" s="29" t="s">
        <v>9</v>
      </c>
      <c r="E13" s="30">
        <f t="shared" si="0"/>
        <v>0.11512328767123288</v>
      </c>
      <c r="F13" s="31" t="s">
        <v>15</v>
      </c>
      <c r="G13" s="32">
        <f t="shared" si="1"/>
        <v>42.02</v>
      </c>
      <c r="H13" s="32">
        <v>50</v>
      </c>
    </row>
    <row r="14" spans="1:12" x14ac:dyDescent="0.25">
      <c r="A14" s="28" t="s">
        <v>8</v>
      </c>
      <c r="B14" s="28" t="s">
        <v>19</v>
      </c>
      <c r="C14" s="37" t="s">
        <v>70</v>
      </c>
      <c r="D14" s="29" t="s">
        <v>9</v>
      </c>
      <c r="E14" s="30">
        <f t="shared" si="0"/>
        <v>0.11512328767123288</v>
      </c>
      <c r="F14" s="31" t="s">
        <v>15</v>
      </c>
      <c r="G14" s="32">
        <f t="shared" si="1"/>
        <v>42.02</v>
      </c>
      <c r="H14" s="32">
        <v>50</v>
      </c>
    </row>
    <row r="15" spans="1:12" x14ac:dyDescent="0.25">
      <c r="A15" s="28" t="s">
        <v>8</v>
      </c>
      <c r="B15" s="28" t="s">
        <v>20</v>
      </c>
      <c r="C15" s="28" t="s">
        <v>64</v>
      </c>
      <c r="D15" s="29" t="s">
        <v>9</v>
      </c>
      <c r="E15" s="30">
        <f t="shared" si="0"/>
        <v>9.2082191780821915E-2</v>
      </c>
      <c r="F15" s="31" t="s">
        <v>15</v>
      </c>
      <c r="G15" s="32">
        <f t="shared" si="1"/>
        <v>33.61</v>
      </c>
      <c r="H15" s="32">
        <v>40</v>
      </c>
    </row>
    <row r="16" spans="1:12" x14ac:dyDescent="0.25">
      <c r="A16" s="28" t="s">
        <v>8</v>
      </c>
      <c r="B16" s="28" t="s">
        <v>21</v>
      </c>
      <c r="C16" s="28" t="s">
        <v>65</v>
      </c>
      <c r="D16" s="29" t="s">
        <v>9</v>
      </c>
      <c r="E16" s="30">
        <f t="shared" si="0"/>
        <v>0.11512328767123288</v>
      </c>
      <c r="F16" s="31" t="s">
        <v>15</v>
      </c>
      <c r="G16" s="32">
        <f t="shared" si="1"/>
        <v>42.02</v>
      </c>
      <c r="H16" s="32">
        <v>50</v>
      </c>
    </row>
    <row r="17" spans="1:8" x14ac:dyDescent="0.25">
      <c r="A17" s="28" t="s">
        <v>8</v>
      </c>
      <c r="B17" s="28" t="s">
        <v>22</v>
      </c>
      <c r="C17" s="28" t="s">
        <v>66</v>
      </c>
      <c r="D17" s="29" t="s">
        <v>9</v>
      </c>
      <c r="E17" s="30">
        <f t="shared" si="0"/>
        <v>0.25326027397260276</v>
      </c>
      <c r="F17" s="31" t="s">
        <v>15</v>
      </c>
      <c r="G17" s="32">
        <f t="shared" si="1"/>
        <v>92.44</v>
      </c>
      <c r="H17" s="32">
        <v>110</v>
      </c>
    </row>
    <row r="18" spans="1:8" x14ac:dyDescent="0.25">
      <c r="A18" s="28" t="s">
        <v>8</v>
      </c>
      <c r="B18" s="28" t="s">
        <v>23</v>
      </c>
      <c r="C18" s="28" t="s">
        <v>67</v>
      </c>
      <c r="D18" s="29" t="s">
        <v>9</v>
      </c>
      <c r="E18" s="30">
        <f t="shared" si="0"/>
        <v>0.32232876712328767</v>
      </c>
      <c r="F18" s="31" t="s">
        <v>15</v>
      </c>
      <c r="G18" s="32">
        <f t="shared" si="1"/>
        <v>117.65</v>
      </c>
      <c r="H18" s="32">
        <v>140</v>
      </c>
    </row>
    <row r="19" spans="1:8" x14ac:dyDescent="0.25">
      <c r="A19" s="28" t="s">
        <v>8</v>
      </c>
      <c r="B19" s="28" t="s">
        <v>24</v>
      </c>
      <c r="C19" s="28" t="s">
        <v>68</v>
      </c>
      <c r="D19" s="29"/>
      <c r="E19" s="30"/>
      <c r="F19" s="31"/>
      <c r="G19" s="32"/>
      <c r="H19" s="32"/>
    </row>
    <row r="20" spans="1:8" x14ac:dyDescent="0.25">
      <c r="A20" s="28" t="s">
        <v>8</v>
      </c>
      <c r="B20" s="28" t="s">
        <v>25</v>
      </c>
      <c r="C20" s="28" t="s">
        <v>71</v>
      </c>
      <c r="D20" s="29" t="s">
        <v>9</v>
      </c>
      <c r="E20" s="30">
        <f>G20/365</f>
        <v>5.756164383561644E-2</v>
      </c>
      <c r="F20" s="31" t="s">
        <v>15</v>
      </c>
      <c r="G20" s="32">
        <f>ROUND(H20/1.19,2)</f>
        <v>21.01</v>
      </c>
      <c r="H20" s="32">
        <v>25</v>
      </c>
    </row>
    <row r="21" spans="1:8" x14ac:dyDescent="0.25">
      <c r="A21" s="28" t="s">
        <v>8</v>
      </c>
      <c r="B21" s="28" t="s">
        <v>26</v>
      </c>
      <c r="C21" s="28" t="s">
        <v>72</v>
      </c>
      <c r="D21" s="29" t="s">
        <v>9</v>
      </c>
      <c r="E21" s="30">
        <f>G21/365</f>
        <v>6.9068493150684931E-2</v>
      </c>
      <c r="F21" s="31" t="s">
        <v>15</v>
      </c>
      <c r="G21" s="32">
        <f>ROUND(H21/1.19,2)</f>
        <v>25.21</v>
      </c>
      <c r="H21" s="32">
        <v>30</v>
      </c>
    </row>
    <row r="22" spans="1:8" x14ac:dyDescent="0.25">
      <c r="A22" s="28" t="s">
        <v>8</v>
      </c>
      <c r="B22" s="28" t="s">
        <v>27</v>
      </c>
      <c r="C22" s="28" t="s">
        <v>53</v>
      </c>
      <c r="D22" s="29"/>
      <c r="E22" s="30"/>
      <c r="F22" s="31"/>
      <c r="G22" s="38"/>
      <c r="H22" s="38"/>
    </row>
    <row r="23" spans="1:8" x14ac:dyDescent="0.25">
      <c r="A23" s="28" t="s">
        <v>8</v>
      </c>
      <c r="B23" s="28" t="s">
        <v>28</v>
      </c>
      <c r="C23" s="28" t="s">
        <v>52</v>
      </c>
      <c r="D23" s="29"/>
      <c r="E23" s="30"/>
      <c r="F23" s="31"/>
      <c r="G23" s="32"/>
      <c r="H23" s="32"/>
    </row>
    <row r="24" spans="1:8" x14ac:dyDescent="0.25">
      <c r="A24" s="28" t="s">
        <v>8</v>
      </c>
      <c r="B24" s="28" t="s">
        <v>29</v>
      </c>
      <c r="C24" s="28" t="s">
        <v>51</v>
      </c>
      <c r="D24" s="29" t="s">
        <v>9</v>
      </c>
      <c r="E24" s="30">
        <f>G24/365</f>
        <v>0.92876712328767119</v>
      </c>
      <c r="F24" s="31" t="s">
        <v>15</v>
      </c>
      <c r="G24" s="32">
        <f>ROUND(H24/1.19,2)</f>
        <v>339</v>
      </c>
      <c r="H24" s="32">
        <v>403.41</v>
      </c>
    </row>
    <row r="25" spans="1:8" x14ac:dyDescent="0.25">
      <c r="A25" s="28" t="s">
        <v>8</v>
      </c>
      <c r="B25" s="28" t="s">
        <v>30</v>
      </c>
      <c r="C25" s="28" t="s">
        <v>50</v>
      </c>
      <c r="D25" s="29" t="s">
        <v>9</v>
      </c>
      <c r="E25" s="30">
        <f>G25/365</f>
        <v>0.10602739726027398</v>
      </c>
      <c r="F25" s="31" t="s">
        <v>15</v>
      </c>
      <c r="G25" s="32">
        <f>ROUND(H25/1.19,2)</f>
        <v>38.700000000000003</v>
      </c>
      <c r="H25" s="32">
        <v>46.05</v>
      </c>
    </row>
    <row r="26" spans="1:8" x14ac:dyDescent="0.25">
      <c r="A26" s="28" t="s">
        <v>8</v>
      </c>
      <c r="B26" s="28" t="s">
        <v>31</v>
      </c>
      <c r="C26" s="28" t="s">
        <v>49</v>
      </c>
      <c r="D26" s="29" t="s">
        <v>9</v>
      </c>
      <c r="E26" s="30">
        <f>G26/365</f>
        <v>2.3013698630136987E-2</v>
      </c>
      <c r="F26" s="31" t="s">
        <v>15</v>
      </c>
      <c r="G26" s="32">
        <f>ROUND(H26/1.19,2)</f>
        <v>8.4</v>
      </c>
      <c r="H26" s="32">
        <v>10</v>
      </c>
    </row>
    <row r="27" spans="1:8" x14ac:dyDescent="0.25">
      <c r="A27" s="28" t="s">
        <v>8</v>
      </c>
      <c r="B27" s="28" t="s">
        <v>32</v>
      </c>
      <c r="C27" s="28" t="s">
        <v>48</v>
      </c>
      <c r="D27" s="29"/>
      <c r="E27" s="30"/>
      <c r="F27" s="31"/>
      <c r="G27" s="38"/>
      <c r="H27" s="38"/>
    </row>
    <row r="28" spans="1:8" x14ac:dyDescent="0.25">
      <c r="A28" s="28" t="s">
        <v>8</v>
      </c>
      <c r="B28" s="28" t="s">
        <v>33</v>
      </c>
      <c r="C28" s="28" t="s">
        <v>57</v>
      </c>
      <c r="D28" s="29" t="s">
        <v>9</v>
      </c>
      <c r="E28" s="30">
        <f>G28/365</f>
        <v>0.11512328767123288</v>
      </c>
      <c r="F28" s="31" t="s">
        <v>15</v>
      </c>
      <c r="G28" s="32">
        <f>ROUND(H28/1.19,2)</f>
        <v>42.02</v>
      </c>
      <c r="H28" s="32">
        <v>50</v>
      </c>
    </row>
    <row r="29" spans="1:8" x14ac:dyDescent="0.25">
      <c r="A29" s="28" t="s">
        <v>8</v>
      </c>
      <c r="B29" s="28" t="s">
        <v>55</v>
      </c>
      <c r="C29" s="28" t="s">
        <v>56</v>
      </c>
      <c r="D29" s="29" t="s">
        <v>9</v>
      </c>
      <c r="E29" s="30">
        <f>G29/365</f>
        <v>6.9068493150684931E-2</v>
      </c>
      <c r="F29" s="31" t="s">
        <v>15</v>
      </c>
      <c r="G29" s="32">
        <f>ROUND(H29/1.19,2)</f>
        <v>25.21</v>
      </c>
      <c r="H29" s="32">
        <v>30</v>
      </c>
    </row>
    <row r="30" spans="1:8" x14ac:dyDescent="0.25">
      <c r="A30" s="28" t="s">
        <v>8</v>
      </c>
      <c r="B30" s="28" t="s">
        <v>73</v>
      </c>
      <c r="C30" s="28" t="s">
        <v>74</v>
      </c>
      <c r="D30" s="29" t="s">
        <v>9</v>
      </c>
      <c r="E30" s="30">
        <f>G30/365</f>
        <v>6.9068493150684931E-2</v>
      </c>
      <c r="F30" s="31" t="s">
        <v>15</v>
      </c>
      <c r="G30" s="32">
        <f>ROUND(H30/1.19,2)</f>
        <v>25.21</v>
      </c>
      <c r="H30" s="32">
        <v>30</v>
      </c>
    </row>
  </sheetData>
  <mergeCells count="5">
    <mergeCell ref="A5:A6"/>
    <mergeCell ref="B5:B6"/>
    <mergeCell ref="C5:C6"/>
    <mergeCell ref="F5:H5"/>
    <mergeCell ref="E5:E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6DC9-581B-4A23-9095-12180FCE20E3}">
  <dimension ref="A1:L22"/>
  <sheetViews>
    <sheetView zoomScaleNormal="100" workbookViewId="0">
      <selection activeCell="B4" sqref="B4"/>
    </sheetView>
  </sheetViews>
  <sheetFormatPr baseColWidth="10" defaultRowHeight="15" x14ac:dyDescent="0.25"/>
  <cols>
    <col min="1" max="1" width="8" customWidth="1"/>
    <col min="2" max="2" width="12.5703125" customWidth="1"/>
    <col min="3" max="3" width="167.28515625" bestFit="1" customWidth="1"/>
    <col min="4" max="4" width="6.42578125" style="21" bestFit="1" customWidth="1"/>
    <col min="5" max="5" width="10.42578125" bestFit="1" customWidth="1"/>
    <col min="6" max="6" width="7.140625" style="21" customWidth="1"/>
    <col min="7" max="8" width="7.140625" customWidth="1"/>
    <col min="10" max="10" width="11.42578125" style="18"/>
    <col min="11" max="11" width="11.42578125" style="19"/>
    <col min="12" max="12" width="11.42578125" style="20"/>
  </cols>
  <sheetData>
    <row r="1" spans="1:12" s="2" customFormat="1" ht="30" x14ac:dyDescent="0.4">
      <c r="A1" s="1" t="s">
        <v>47</v>
      </c>
      <c r="D1" s="3"/>
      <c r="E1" s="3"/>
      <c r="F1" s="3"/>
      <c r="J1" s="4"/>
      <c r="K1" s="5"/>
      <c r="L1" s="6"/>
    </row>
    <row r="2" spans="1:12" s="8" customFormat="1" ht="14.25" x14ac:dyDescent="0.2">
      <c r="A2" s="7" t="s">
        <v>76</v>
      </c>
      <c r="B2" s="44">
        <f>'PB_Abrechnung MSB an LF'!B2</f>
        <v>2601</v>
      </c>
      <c r="D2" s="9"/>
      <c r="E2" s="9"/>
      <c r="F2" s="9"/>
      <c r="J2" s="10"/>
      <c r="K2" s="11"/>
      <c r="L2" s="12"/>
    </row>
    <row r="3" spans="1:12" x14ac:dyDescent="0.25">
      <c r="A3" t="s">
        <v>0</v>
      </c>
      <c r="B3" s="13">
        <f>'PB_Abrechnung MSB an LF'!B3</f>
        <v>46023</v>
      </c>
      <c r="C3" s="14"/>
      <c r="D3" s="15"/>
      <c r="E3" s="16"/>
      <c r="F3" s="17"/>
    </row>
    <row r="4" spans="1:12" x14ac:dyDescent="0.25">
      <c r="E4" s="22"/>
      <c r="F4" s="17"/>
      <c r="G4" s="22"/>
    </row>
    <row r="5" spans="1:12" s="17" customFormat="1" ht="15" customHeight="1" x14ac:dyDescent="0.25">
      <c r="A5" s="42"/>
      <c r="B5" s="42" t="s">
        <v>1</v>
      </c>
      <c r="C5" s="42" t="s">
        <v>2</v>
      </c>
      <c r="D5" s="39" t="s">
        <v>3</v>
      </c>
      <c r="E5" s="42" t="s">
        <v>54</v>
      </c>
      <c r="F5" s="43" t="s">
        <v>4</v>
      </c>
      <c r="G5" s="43"/>
      <c r="H5" s="43"/>
      <c r="J5" s="24"/>
      <c r="K5" s="25"/>
      <c r="L5" s="26"/>
    </row>
    <row r="6" spans="1:12" s="17" customFormat="1" ht="12.75" x14ac:dyDescent="0.25">
      <c r="A6" s="42"/>
      <c r="B6" s="42"/>
      <c r="C6" s="42"/>
      <c r="D6" s="39" t="s">
        <v>5</v>
      </c>
      <c r="E6" s="42"/>
      <c r="F6" s="40" t="s">
        <v>5</v>
      </c>
      <c r="G6" s="40" t="s">
        <v>6</v>
      </c>
      <c r="H6" s="40" t="s">
        <v>7</v>
      </c>
      <c r="J6" s="24"/>
      <c r="K6" s="25"/>
      <c r="L6" s="26"/>
    </row>
    <row r="7" spans="1:12" x14ac:dyDescent="0.25">
      <c r="A7" s="28"/>
      <c r="B7" s="28"/>
      <c r="C7" s="28"/>
      <c r="D7" s="29"/>
      <c r="E7" s="30"/>
      <c r="F7" s="31"/>
      <c r="G7" s="32"/>
      <c r="H7" s="32"/>
    </row>
    <row r="8" spans="1:12" x14ac:dyDescent="0.25">
      <c r="A8" s="33" t="s">
        <v>10</v>
      </c>
      <c r="B8" s="34" t="s">
        <v>11</v>
      </c>
      <c r="C8" s="34"/>
      <c r="D8" s="29"/>
      <c r="E8" s="30"/>
      <c r="F8" s="31"/>
      <c r="G8" s="32"/>
      <c r="H8" s="32"/>
    </row>
    <row r="9" spans="1:12" x14ac:dyDescent="0.25">
      <c r="A9" s="33" t="s">
        <v>34</v>
      </c>
      <c r="B9" s="34" t="s">
        <v>35</v>
      </c>
      <c r="C9" s="34"/>
      <c r="D9" s="29"/>
      <c r="E9" s="30"/>
      <c r="F9" s="31"/>
      <c r="G9" s="32"/>
      <c r="H9" s="32"/>
    </row>
    <row r="10" spans="1:12" x14ac:dyDescent="0.25">
      <c r="A10" s="28" t="s">
        <v>8</v>
      </c>
      <c r="B10" s="28" t="s">
        <v>36</v>
      </c>
      <c r="C10" s="28" t="s">
        <v>59</v>
      </c>
      <c r="D10" s="29"/>
      <c r="E10" s="30"/>
      <c r="F10" s="31"/>
      <c r="G10" s="32"/>
      <c r="H10" s="32"/>
    </row>
    <row r="11" spans="1:12" x14ac:dyDescent="0.25">
      <c r="A11" s="28" t="s">
        <v>8</v>
      </c>
      <c r="B11" s="28" t="s">
        <v>37</v>
      </c>
      <c r="C11" s="28" t="s">
        <v>63</v>
      </c>
      <c r="D11" s="29" t="s">
        <v>9</v>
      </c>
      <c r="E11" s="30">
        <f t="shared" ref="E11:E21" si="0">G11/365</f>
        <v>0.18419178082191781</v>
      </c>
      <c r="F11" s="31" t="s">
        <v>15</v>
      </c>
      <c r="G11" s="32">
        <f t="shared" ref="G11:G22" si="1">ROUND(H11/1.19,2)</f>
        <v>67.23</v>
      </c>
      <c r="H11" s="32">
        <v>80</v>
      </c>
    </row>
    <row r="12" spans="1:12" x14ac:dyDescent="0.25">
      <c r="A12" s="28" t="s">
        <v>8</v>
      </c>
      <c r="B12" s="28" t="s">
        <v>38</v>
      </c>
      <c r="C12" s="28" t="s">
        <v>60</v>
      </c>
      <c r="D12" s="29" t="s">
        <v>9</v>
      </c>
      <c r="E12" s="30">
        <f t="shared" si="0"/>
        <v>0.18419178082191781</v>
      </c>
      <c r="F12" s="31" t="s">
        <v>15</v>
      </c>
      <c r="G12" s="32">
        <f t="shared" si="1"/>
        <v>67.23</v>
      </c>
      <c r="H12" s="32">
        <v>80</v>
      </c>
    </row>
    <row r="13" spans="1:12" x14ac:dyDescent="0.25">
      <c r="A13" s="28" t="s">
        <v>8</v>
      </c>
      <c r="B13" s="28" t="s">
        <v>39</v>
      </c>
      <c r="C13" s="28" t="s">
        <v>61</v>
      </c>
      <c r="D13" s="29" t="s">
        <v>9</v>
      </c>
      <c r="E13" s="30">
        <f t="shared" si="0"/>
        <v>0.18419178082191781</v>
      </c>
      <c r="F13" s="31" t="s">
        <v>15</v>
      </c>
      <c r="G13" s="32">
        <f t="shared" si="1"/>
        <v>67.23</v>
      </c>
      <c r="H13" s="32">
        <v>80</v>
      </c>
    </row>
    <row r="14" spans="1:12" x14ac:dyDescent="0.25">
      <c r="A14" s="28" t="s">
        <v>8</v>
      </c>
      <c r="B14" s="28" t="s">
        <v>40</v>
      </c>
      <c r="C14" s="37" t="s">
        <v>62</v>
      </c>
      <c r="D14" s="29" t="s">
        <v>9</v>
      </c>
      <c r="E14" s="30">
        <f t="shared" si="0"/>
        <v>0.18419178082191781</v>
      </c>
      <c r="F14" s="31" t="s">
        <v>15</v>
      </c>
      <c r="G14" s="32">
        <f t="shared" si="1"/>
        <v>67.23</v>
      </c>
      <c r="H14" s="32">
        <v>80</v>
      </c>
    </row>
    <row r="15" spans="1:12" x14ac:dyDescent="0.25">
      <c r="A15" s="28" t="s">
        <v>8</v>
      </c>
      <c r="B15" s="28" t="s">
        <v>41</v>
      </c>
      <c r="C15" s="28" t="s">
        <v>64</v>
      </c>
      <c r="D15" s="29" t="s">
        <v>9</v>
      </c>
      <c r="E15" s="30">
        <f t="shared" si="0"/>
        <v>0.18419178082191781</v>
      </c>
      <c r="F15" s="31" t="s">
        <v>15</v>
      </c>
      <c r="G15" s="32">
        <f t="shared" si="1"/>
        <v>67.23</v>
      </c>
      <c r="H15" s="32">
        <v>80</v>
      </c>
    </row>
    <row r="16" spans="1:12" x14ac:dyDescent="0.25">
      <c r="A16" s="28" t="s">
        <v>8</v>
      </c>
      <c r="B16" s="28" t="s">
        <v>42</v>
      </c>
      <c r="C16" s="28" t="s">
        <v>65</v>
      </c>
      <c r="D16" s="29" t="s">
        <v>9</v>
      </c>
      <c r="E16" s="30">
        <f t="shared" si="0"/>
        <v>0.18419178082191781</v>
      </c>
      <c r="F16" s="31" t="s">
        <v>15</v>
      </c>
      <c r="G16" s="32">
        <f t="shared" si="1"/>
        <v>67.23</v>
      </c>
      <c r="H16" s="32">
        <v>80</v>
      </c>
    </row>
    <row r="17" spans="1:8" x14ac:dyDescent="0.25">
      <c r="A17" s="28" t="s">
        <v>8</v>
      </c>
      <c r="B17" s="28" t="s">
        <v>43</v>
      </c>
      <c r="C17" s="28" t="s">
        <v>66</v>
      </c>
      <c r="D17" s="29" t="s">
        <v>9</v>
      </c>
      <c r="E17" s="30">
        <f t="shared" si="0"/>
        <v>0.18419178082191781</v>
      </c>
      <c r="F17" s="31" t="s">
        <v>15</v>
      </c>
      <c r="G17" s="32">
        <f t="shared" si="1"/>
        <v>67.23</v>
      </c>
      <c r="H17" s="32">
        <v>80</v>
      </c>
    </row>
    <row r="18" spans="1:8" x14ac:dyDescent="0.25">
      <c r="A18" s="28" t="s">
        <v>8</v>
      </c>
      <c r="B18" s="28" t="s">
        <v>44</v>
      </c>
      <c r="C18" s="28" t="s">
        <v>67</v>
      </c>
      <c r="D18" s="29" t="s">
        <v>9</v>
      </c>
      <c r="E18" s="30">
        <f t="shared" si="0"/>
        <v>0.18419178082191781</v>
      </c>
      <c r="F18" s="31" t="s">
        <v>15</v>
      </c>
      <c r="G18" s="32">
        <f t="shared" si="1"/>
        <v>67.23</v>
      </c>
      <c r="H18" s="32">
        <v>80</v>
      </c>
    </row>
    <row r="19" spans="1:8" x14ac:dyDescent="0.25">
      <c r="A19" s="28" t="s">
        <v>8</v>
      </c>
      <c r="B19" s="28" t="s">
        <v>45</v>
      </c>
      <c r="C19" s="28" t="s">
        <v>68</v>
      </c>
      <c r="D19" s="29" t="s">
        <v>9</v>
      </c>
      <c r="E19" s="30">
        <f t="shared" si="0"/>
        <v>0.18419178082191781</v>
      </c>
      <c r="F19" s="31" t="s">
        <v>15</v>
      </c>
      <c r="G19" s="32">
        <f t="shared" si="1"/>
        <v>67.23</v>
      </c>
      <c r="H19" s="32">
        <v>80</v>
      </c>
    </row>
    <row r="20" spans="1:8" x14ac:dyDescent="0.25">
      <c r="A20" s="28" t="s">
        <v>8</v>
      </c>
      <c r="B20" s="28" t="s">
        <v>46</v>
      </c>
      <c r="C20" s="28" t="s">
        <v>69</v>
      </c>
      <c r="D20" s="29" t="s">
        <v>9</v>
      </c>
      <c r="E20" s="30">
        <f t="shared" si="0"/>
        <v>6.9068493150684931E-2</v>
      </c>
      <c r="F20" s="31" t="s">
        <v>15</v>
      </c>
      <c r="G20" s="32">
        <f t="shared" si="1"/>
        <v>25.21</v>
      </c>
      <c r="H20" s="32">
        <v>30</v>
      </c>
    </row>
    <row r="21" spans="1:8" x14ac:dyDescent="0.25">
      <c r="A21" s="28" t="s">
        <v>8</v>
      </c>
      <c r="B21" s="28" t="s">
        <v>58</v>
      </c>
      <c r="C21" s="28" t="s">
        <v>57</v>
      </c>
      <c r="D21" s="29" t="s">
        <v>9</v>
      </c>
      <c r="E21" s="30">
        <f t="shared" si="0"/>
        <v>0.11512328767123288</v>
      </c>
      <c r="F21" s="31" t="s">
        <v>15</v>
      </c>
      <c r="G21" s="32">
        <f t="shared" si="1"/>
        <v>42.02</v>
      </c>
      <c r="H21" s="32">
        <v>50</v>
      </c>
    </row>
    <row r="22" spans="1:8" x14ac:dyDescent="0.25">
      <c r="A22" s="28" t="s">
        <v>8</v>
      </c>
      <c r="B22" s="28" t="s">
        <v>75</v>
      </c>
      <c r="C22" s="28" t="s">
        <v>74</v>
      </c>
      <c r="D22" s="29" t="s">
        <v>9</v>
      </c>
      <c r="E22" s="30">
        <f t="shared" ref="E22" si="2">G22/365</f>
        <v>6.9068493150684931E-2</v>
      </c>
      <c r="F22" s="31" t="s">
        <v>15</v>
      </c>
      <c r="G22" s="32">
        <f t="shared" si="1"/>
        <v>25.21</v>
      </c>
      <c r="H22" s="32">
        <v>30</v>
      </c>
    </row>
  </sheetData>
  <mergeCells count="5">
    <mergeCell ref="A5:A6"/>
    <mergeCell ref="B5:B6"/>
    <mergeCell ref="C5:C6"/>
    <mergeCell ref="F5:H5"/>
    <mergeCell ref="E5:E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PB_Abrechnung MSB an LF</vt:lpstr>
      <vt:lpstr>PB_Abrechnung MSB an NB</vt:lpstr>
    </vt:vector>
  </TitlesOfParts>
  <Company>Stadtwerke Munster Bispingen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Meyer</dc:creator>
  <cp:lastModifiedBy>Jung, Patrick (LW)</cp:lastModifiedBy>
  <dcterms:created xsi:type="dcterms:W3CDTF">2023-10-12T08:36:31Z</dcterms:created>
  <dcterms:modified xsi:type="dcterms:W3CDTF">2025-09-29T08:14:32Z</dcterms:modified>
</cp:coreProperties>
</file>